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05" windowWidth="15120" windowHeight="8010"/>
  </bookViews>
  <sheets>
    <sheet name="Лист1" sheetId="1" r:id="rId1"/>
    <sheet name="Лист2" sheetId="2" r:id="rId2"/>
    <sheet name="Лист3" sheetId="3" r:id="rId3"/>
  </sheets>
  <calcPr calcId="124519"/>
</workbook>
</file>

<file path=xl/calcChain.xml><?xml version="1.0" encoding="utf-8"?>
<calcChain xmlns="http://schemas.openxmlformats.org/spreadsheetml/2006/main">
  <c r="D60" i="1"/>
  <c r="C60"/>
  <c r="B60"/>
  <c r="E59"/>
  <c r="E60" s="1"/>
  <c r="F60" s="1"/>
  <c r="D55"/>
  <c r="C55"/>
  <c r="B55"/>
  <c r="E54"/>
  <c r="E55" s="1"/>
  <c r="F55" s="1"/>
  <c r="D50"/>
  <c r="C50"/>
  <c r="B50"/>
  <c r="E49"/>
  <c r="E50" s="1"/>
  <c r="F50" s="1"/>
  <c r="D45"/>
  <c r="C45"/>
  <c r="B45"/>
  <c r="E44"/>
  <c r="E45" s="1"/>
  <c r="F45" s="1"/>
  <c r="D40"/>
  <c r="C40"/>
  <c r="B40"/>
  <c r="E39"/>
  <c r="E40" s="1"/>
  <c r="F40" s="1"/>
  <c r="D35"/>
  <c r="C35"/>
  <c r="B35"/>
  <c r="E34"/>
  <c r="E35" s="1"/>
  <c r="F35" s="1"/>
  <c r="D30"/>
  <c r="C30"/>
  <c r="B30"/>
  <c r="E29"/>
  <c r="E30" s="1"/>
  <c r="F30" s="1"/>
  <c r="D25"/>
  <c r="C25"/>
  <c r="B25"/>
  <c r="E24"/>
  <c r="E25" s="1"/>
  <c r="F25" s="1"/>
  <c r="D20"/>
  <c r="C20"/>
  <c r="B20"/>
  <c r="E19"/>
  <c r="E20" s="1"/>
  <c r="F20" s="1"/>
  <c r="D15"/>
  <c r="C15"/>
  <c r="B15"/>
  <c r="E14"/>
  <c r="E15" s="1"/>
  <c r="F15" s="1"/>
  <c r="D10"/>
  <c r="D61" s="1"/>
  <c r="C10"/>
  <c r="C61" s="1"/>
  <c r="B10"/>
  <c r="B61" s="1"/>
  <c r="E9"/>
  <c r="E10" s="1"/>
  <c r="F10" s="1"/>
  <c r="F61" l="1"/>
  <c r="E61"/>
  <c r="F19"/>
  <c r="F29"/>
  <c r="F39"/>
  <c r="F49"/>
  <c r="F59"/>
  <c r="F9"/>
  <c r="F14"/>
  <c r="F24"/>
  <c r="F34"/>
  <c r="F44"/>
  <c r="F54"/>
</calcChain>
</file>

<file path=xl/sharedStrings.xml><?xml version="1.0" encoding="utf-8"?>
<sst xmlns="http://schemas.openxmlformats.org/spreadsheetml/2006/main" count="159" uniqueCount="67">
  <si>
    <r>
      <t xml:space="preserve">Способ размещения заказа                      </t>
    </r>
    <r>
      <rPr>
        <i/>
        <sz val="11"/>
        <color indexed="8"/>
        <rFont val="Times New Roman"/>
        <family val="1"/>
        <charset val="204"/>
      </rPr>
      <t>Открытый аукцион в электронной форме</t>
    </r>
  </si>
  <si>
    <t>Запрос котировок</t>
  </si>
  <si>
    <t>Категории</t>
  </si>
  <si>
    <t>Цены/поставщики</t>
  </si>
  <si>
    <t>Средняя цена</t>
  </si>
  <si>
    <t>Начальная цена</t>
  </si>
  <si>
    <t>Наименование</t>
  </si>
  <si>
    <t>Х</t>
  </si>
  <si>
    <t>Характеристика</t>
  </si>
  <si>
    <t>Цена за единицу</t>
  </si>
  <si>
    <t>Итого</t>
  </si>
  <si>
    <t>ИТОГО</t>
  </si>
  <si>
    <t>В цену товара включены расходы: на доставку товара до склада Заказчика, страхование, уплату таможенных пошлин, налогов, сборов и других обязательных платежей, включая НДС.  В случае поставки товара зарубежного производства, товар должен быть растаможенным.</t>
  </si>
  <si>
    <t>Номер п/п</t>
  </si>
  <si>
    <t>Наименование  источника</t>
  </si>
  <si>
    <t xml:space="preserve">Дата, номер коммерческого предложения </t>
  </si>
  <si>
    <t>Адрес</t>
  </si>
  <si>
    <t>Телефон</t>
  </si>
  <si>
    <t>Обоснованием для расчета начальной (максимальной) цены была использована информация коммерческих предложений фирм потенциальных участников размещения заказа, путем мониторирования цен. Начальная (максимальная) цена получена путем сложения средних цен, сформированных на основании предложенных цен потенциальными поставщиками.</t>
  </si>
  <si>
    <t>Срок действия цен до 31.03.2013 года</t>
  </si>
  <si>
    <t>Главный врач                      _________________ В.В.Быков</t>
  </si>
  <si>
    <t xml:space="preserve"> </t>
  </si>
  <si>
    <t>Начальник ОМТС    _________________Р.Ш.Смаилов</t>
  </si>
  <si>
    <t>Исполнитель: экономист отдела материально-технического снабжения</t>
  </si>
  <si>
    <t>Шакирова Гузель Альфировна</t>
  </si>
  <si>
    <t>тел/факс. 8(34675) 6-79-98</t>
  </si>
  <si>
    <t>e-mail: mtsucgb@mail.ru</t>
  </si>
  <si>
    <t xml:space="preserve">Обоснование расчета начальной (максимальной) цены контракта на поставку расходного материала для патологоанатомической лаборатории за счет средств бюджета города Югорска (субсидий на выполнение муниципального задания) и приносящей доход деятельности  для  МБЛПУ «ЦГБ г.Югорска" на 1,2 квартал 2013 года
</t>
  </si>
  <si>
    <t>Ортоксилол</t>
  </si>
  <si>
    <t>Бесцветная жидкость для обезвоживания и депарафинизации, смешивается с этанолом, диэтиловым эфиром, ацетоном, хлороформом, бензолом; растворимость в воде менее 0,015 %. ( 1,2-диметилбензол). Плотность при 20°С, г/см3 0,878-0,880  Температурные пределы перегонки от 5 до 95%, °С, не более 0,4.  Температура кристаллизации, °С, не ниже минус 25,5 . Содержание основного вещества, %, не менее 99,2 . Бромное число, г брома на 100 мл. реагента, не более  0,18 . Упаковка бутыль из темного стекла, объем реагента не менее 1000 мл</t>
  </si>
  <si>
    <t>Количество,уп</t>
  </si>
  <si>
    <t>Лезвия для микротомов в кассетах тип А35</t>
  </si>
  <si>
    <t xml:space="preserve">Заменяемое приспособление для микротомии низкого профиля. Приспособлено для мягких, твердых тканей и экстра-тонких срезов. Имеет специально адаптированное уникальное покрытие на основе политетрафторэтилена, предохраняющее слипание поверхностей приспособления и обеспечивающее дополнительную шлифовку и, тем самым, улучшение рабочих качеств в процессе использования. Упаковка: в полуавтоматическом диспенсере с приспособлением для безопасного поштучного извлечения.Материал: Сложнолегированная сталь, устойчивая к коррозии в агрессивных средах.Рекомендованное применение: для изготовления ленточных срезов из твердых и мягких тканей человека, а также для изготовления обычных срезов.
Материал: Нержавеющая сталь.Длина лезвия - не более 80 ммВысота лезвия - не более 8 мм
Угол заточки -  не менее 35°Количество лезвий в упаковке не менее 50 шт
</t>
  </si>
  <si>
    <t>Формалин 10% забуференный</t>
  </si>
  <si>
    <t xml:space="preserve">Особопрозрачный  стабилизированный раствор для патоморфологии, представляющий собой высокоочищенный раствор дигидрофосфатного производного карбинола с добавлением ингибиторов полимеризации.Упаковка пластиковая канистра с ручкой, объем раствора не менее 5000 мл
</t>
  </si>
  <si>
    <t xml:space="preserve">Гистологический контейнер с крышкой и прокладкой и окошком для определения уровня формалина </t>
  </si>
  <si>
    <t>Герметичные гистологические контейнеры с крышкой, прокладкой и окошком для определения уровня формалина. Изготовлены из полимерного материла устойчивого к воздествию химических реагентов. Объём не менее 1000 мл. Упаковка: не менее 100 шт.</t>
  </si>
  <si>
    <t>Парафин для гистологической заливки</t>
  </si>
  <si>
    <t xml:space="preserve">Готовая к использованию гранулированная среда для пропитывания и заливки биопсийного и гистологического материала. Изготовлена из  смеси алкановых углеводородов с числом атомов углерода от 9 до 40, изопарафиновых, циклопарафиновых и нафтено-ароматических углеводородов с добавлением восков растительного и животного происхождения. Адаптированная для использования в автоматических системах проводки и заливки. Внешний вид: гранулы круглой или многогранной формы. Цвет белый. Без запаха. Температура плавления Не ниже 52 гр.С. и не выше 56 гр.С.Температура воспламенения  Не менее 150 гр.С. Удельный вес При 20 гр. С 900 кг/м3.Вязкость при 100 гр. С  2,5-10 мм 2/сек. Условия хранения: В прохладном, сухом помещении с температурой не выше 25 гр. С.Срок годности Не ограничен. Удобная герметичная упаковка  не менее 5 кг.
</t>
  </si>
  <si>
    <t>Стекла предметные с Поли-L-лизиновым покрытием</t>
  </si>
  <si>
    <t xml:space="preserve">Предметное стекло c адгезивным  специальным покрытием поли-L-лизинового  типа химически притягивающее ткани, с шлифованной кромкой 90° и колорированной односторонней матовой полосой белого цвета 20мм, для микроскопии. Область применения предметного стекла – цитологические, иммуногистохимические исследования и для парафиновых срезов.
Предметные стекла не влияют на ферментативную предварительную обработку. Устойчивы к нагреванию.Размеры стекла: Длина 75,0 мм. Допуск ±1 мм. Ширина 25,0. Допуск ±1 мм
Толщина 1,0. Допуск ± 0,05 мм. Расфасовано в пластиковой вакуумной упаковке по 72 штуки, готово к использованию без предварительной подготовки.Тип стекла: экстра белое стекло.
Предметные стекла чистые, однородные, оптически точные, без искажения образца при рассмотрении.
</t>
  </si>
  <si>
    <t xml:space="preserve">Кисточка средняя для чистки микротомов </t>
  </si>
  <si>
    <t>Кисть среднего размера для чистки микротомных лезвий от остатков парафиновой среды. Ручка деревянная. Рабочая часть - натуральная щетина.  Не менее 2 шт.в упаковке. Упаковка : полиэтиленовый пакет.</t>
  </si>
  <si>
    <t>Заливочные кольца, желтые.</t>
  </si>
  <si>
    <t>Заливочные кольца, желтые.Используются в процессе заливки. Вкладываются в заливочные формы в момент формирования блока и в дальнейшем служат его основанием. При их использовании отпадает необходимость приклеивать блок на деревянную основу. Упаковка: не менее 500 шт/уп.</t>
  </si>
  <si>
    <t>Гимза для определения Helicobacter Pylori</t>
  </si>
  <si>
    <t xml:space="preserve">Набор готовых растворов для выявление Helicobacter Pylori в образцах биопсии слизистой желудка. Реактивы в составе набора: А. Модифицированный раствор Гимза, 150 мл
В. Ацетатный буфер, 150 мл.С. Дифференцирующий реактив, 150 мл D. Дегидратирующий реактив, 150 мл E. Дегидратирующий реактив, 150 млУпаковка: не менее 75 шт.
</t>
  </si>
  <si>
    <t xml:space="preserve">Набор для ШИК-реакции </t>
  </si>
  <si>
    <t xml:space="preserve">Набор готовых к использованию растворов.
В составе набора:А.Раствор йодной кислоты :30 мл,                                                                    В.Реактив Шиффа по Хочкису-Мак-Манусу           30 мл
C.Раствор метабисульфита калия                        30 мл
D.Раствор фиксатора                                              30 мл
E.Гематоксилин Майера                                         30 мл
Применение: Демонстрация нормальных и патологически измененных тканевых компонентов, содержащих в своем составе близко расположенные гликолевые или аминогидроксильные группы. Упаковка: не менее 100 шт.
</t>
  </si>
  <si>
    <t>Папка с крышкой и разделителями на 4 стекла</t>
  </si>
  <si>
    <t>Папка из картона с крышкой и разделителями на  4 стекла. Размер 110х150 мм</t>
  </si>
  <si>
    <t>Количество,шт</t>
  </si>
  <si>
    <t>Начальная (максимальная) цена : 232 653 ( Двести тридцать две тыясчи шестьсот пятьдесят три) рубля 00 коп.</t>
  </si>
  <si>
    <t>По разделам: 0901 б-т - 131 103,00 коп; 0902 б-т - 62 612,00 коп; 0902 ПДД - 38 938,  коп.</t>
  </si>
  <si>
    <t>Дата составления сводной таблицы 12 февраля  2013 года.</t>
  </si>
  <si>
    <t>ОООБиоВитрум"</t>
  </si>
  <si>
    <t>Вх.№767 от 21.01.2013г.</t>
  </si>
  <si>
    <t>199034,г.Санкт-Петербург,16-я линия В.О.7А</t>
  </si>
  <si>
    <t>8(812)305-06-06</t>
  </si>
  <si>
    <t>ООО"ЭргоПродакшн"</t>
  </si>
  <si>
    <t>Вх.№768 от 21.01.2013г.</t>
  </si>
  <si>
    <t>199106,г.Санкт-Петербург,Шкиперский проток,14 корп,39,лит.Н</t>
  </si>
  <si>
    <t>8(812)356-04-34</t>
  </si>
  <si>
    <t>ООО"Русдорф"</t>
  </si>
  <si>
    <t>Вх.№769 от 21.01.2013г.</t>
  </si>
  <si>
    <t>099155,г.Санкт-Петербург,16 линия,7/1</t>
  </si>
  <si>
    <t>8(812)328-30-00</t>
  </si>
</sst>
</file>

<file path=xl/styles.xml><?xml version="1.0" encoding="utf-8"?>
<styleSheet xmlns="http://schemas.openxmlformats.org/spreadsheetml/2006/main">
  <numFmts count="2">
    <numFmt numFmtId="44" formatCode="_-* #,##0.00&quot;р.&quot;_-;\-* #,##0.00&quot;р.&quot;_-;_-* &quot;-&quot;??&quot;р.&quot;_-;_-@_-"/>
    <numFmt numFmtId="164" formatCode="#,##0.00_р_."/>
  </numFmts>
  <fonts count="7">
    <font>
      <sz val="11"/>
      <color theme="1"/>
      <name val="Calibri"/>
      <family val="2"/>
      <charset val="204"/>
      <scheme val="minor"/>
    </font>
    <font>
      <sz val="11"/>
      <color theme="1"/>
      <name val="Calibri"/>
      <family val="2"/>
      <charset val="204"/>
      <scheme val="minor"/>
    </font>
    <font>
      <sz val="11"/>
      <color theme="1"/>
      <name val="Times New Roman"/>
      <family val="1"/>
      <charset val="204"/>
    </font>
    <font>
      <i/>
      <sz val="11"/>
      <color indexed="8"/>
      <name val="Times New Roman"/>
      <family val="1"/>
      <charset val="204"/>
    </font>
    <font>
      <b/>
      <i/>
      <sz val="11"/>
      <color theme="1"/>
      <name val="Times New Roman"/>
      <family val="1"/>
      <charset val="204"/>
    </font>
    <font>
      <b/>
      <sz val="11"/>
      <color indexed="8"/>
      <name val="Times New Roman"/>
      <family val="1"/>
      <charset val="204"/>
    </font>
    <font>
      <b/>
      <sz val="11"/>
      <color theme="1"/>
      <name val="Times New Roman"/>
      <family val="1"/>
      <charset val="204"/>
    </font>
  </fonts>
  <fills count="2">
    <fill>
      <patternFill patternType="none"/>
    </fill>
    <fill>
      <patternFill patternType="gray125"/>
    </fill>
  </fills>
  <borders count="28">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2">
    <xf numFmtId="0" fontId="0" fillId="0" borderId="0"/>
    <xf numFmtId="44" fontId="1" fillId="0" borderId="0" applyFont="0" applyFill="0" applyBorder="0" applyAlignment="0" applyProtection="0"/>
  </cellStyleXfs>
  <cellXfs count="53">
    <xf numFmtId="0" fontId="0" fillId="0" borderId="0" xfId="0"/>
    <xf numFmtId="0" fontId="2" fillId="0" borderId="0" xfId="0" applyFont="1"/>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vertical="center" wrapText="1"/>
    </xf>
    <xf numFmtId="0" fontId="2" fillId="0" borderId="12"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vertical="center" wrapText="1"/>
    </xf>
    <xf numFmtId="0" fontId="2" fillId="0" borderId="9"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xf numFmtId="0" fontId="2" fillId="0" borderId="19" xfId="0" applyFont="1" applyBorder="1" applyAlignment="1">
      <alignment horizontal="center" vertical="center" wrapText="1"/>
    </xf>
    <xf numFmtId="164" fontId="2" fillId="0" borderId="9" xfId="0" applyNumberFormat="1" applyFont="1" applyBorder="1" applyAlignment="1">
      <alignment horizontal="center"/>
    </xf>
    <xf numFmtId="164" fontId="2" fillId="0" borderId="19" xfId="0" applyNumberFormat="1" applyFont="1" applyBorder="1" applyAlignment="1">
      <alignment horizontal="center"/>
    </xf>
    <xf numFmtId="164" fontId="2" fillId="0" borderId="20" xfId="0" applyNumberFormat="1" applyFont="1" applyBorder="1" applyAlignment="1">
      <alignment horizontal="center"/>
    </xf>
    <xf numFmtId="0" fontId="5" fillId="0" borderId="19" xfId="0" applyFont="1" applyBorder="1" applyAlignment="1">
      <alignment horizontal="center" vertical="center" wrapText="1"/>
    </xf>
    <xf numFmtId="0" fontId="2" fillId="0" borderId="0" xfId="0" applyNumberFormat="1" applyFont="1" applyAlignment="1">
      <alignment horizontal="left" vertical="center" wrapText="1"/>
    </xf>
    <xf numFmtId="0" fontId="2" fillId="0" borderId="21"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justify" wrapText="1"/>
    </xf>
    <xf numFmtId="0" fontId="2" fillId="0" borderId="0" xfId="0" applyFont="1" applyBorder="1"/>
    <xf numFmtId="0" fontId="2" fillId="0" borderId="0" xfId="0" applyFont="1" applyAlignment="1">
      <alignment vertical="top"/>
    </xf>
    <xf numFmtId="0" fontId="2" fillId="0" borderId="15"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wrapText="1"/>
    </xf>
    <xf numFmtId="0" fontId="4" fillId="0" borderId="1" xfId="0" applyFont="1" applyBorder="1" applyAlignment="1">
      <alignment horizontal="center"/>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0" xfId="0" applyNumberFormat="1" applyFont="1" applyAlignment="1">
      <alignment horizontal="left"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5" xfId="0" applyFont="1" applyBorder="1" applyAlignment="1">
      <alignment horizontal="center" vertical="center" wrapText="1"/>
    </xf>
    <xf numFmtId="44" fontId="2" fillId="0" borderId="23" xfId="1" applyFont="1" applyBorder="1" applyAlignment="1">
      <alignment horizontal="center" vertical="center" wrapText="1"/>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0" xfId="0" applyNumberFormat="1" applyFont="1" applyBorder="1" applyAlignment="1">
      <alignment horizontal="left" vertical="top" wrapText="1"/>
    </xf>
    <xf numFmtId="0" fontId="2" fillId="0" borderId="0" xfId="0" applyFont="1" applyAlignment="1">
      <alignment horizontal="left"/>
    </xf>
    <xf numFmtId="44" fontId="2" fillId="0" borderId="2" xfId="1" applyFont="1" applyBorder="1" applyAlignment="1">
      <alignment horizontal="center" vertical="center" wrapText="1"/>
    </xf>
    <xf numFmtId="44" fontId="2" fillId="0" borderId="5" xfId="1" applyFont="1" applyBorder="1" applyAlignment="1">
      <alignment horizontal="center" vertical="center" wrapText="1"/>
    </xf>
    <xf numFmtId="0" fontId="6" fillId="0" borderId="0" xfId="0" applyFont="1" applyAlignment="1">
      <alignment horizontal="left" vertical="center"/>
    </xf>
  </cellXfs>
  <cellStyles count="2">
    <cellStyle name="Денежный" xfId="1" builtinId="4"/>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F90"/>
  <sheetViews>
    <sheetView tabSelected="1" workbookViewId="0">
      <selection activeCell="G75" sqref="G75"/>
    </sheetView>
  </sheetViews>
  <sheetFormatPr defaultRowHeight="15"/>
  <cols>
    <col min="1" max="1" width="15.85546875" customWidth="1"/>
    <col min="2" max="2" width="30.42578125" customWidth="1"/>
    <col min="3" max="3" width="29.85546875" customWidth="1"/>
    <col min="4" max="4" width="28.42578125" customWidth="1"/>
    <col min="5" max="5" width="13" customWidth="1"/>
    <col min="6" max="6" width="13.28515625" customWidth="1"/>
  </cols>
  <sheetData>
    <row r="1" spans="1:6" ht="51.75" customHeight="1">
      <c r="A1" s="29" t="s">
        <v>27</v>
      </c>
      <c r="B1" s="29"/>
      <c r="C1" s="29"/>
      <c r="D1" s="29"/>
      <c r="E1" s="29"/>
      <c r="F1" s="29"/>
    </row>
    <row r="2" spans="1:6">
      <c r="A2" s="30"/>
      <c r="B2" s="30"/>
      <c r="C2" s="30"/>
      <c r="D2" s="30"/>
      <c r="E2" s="30"/>
      <c r="F2" s="30"/>
    </row>
    <row r="3" spans="1:6" ht="15.75" thickBot="1">
      <c r="A3" s="1"/>
      <c r="B3" s="1"/>
      <c r="C3" s="1" t="s">
        <v>0</v>
      </c>
      <c r="D3" s="31" t="s">
        <v>1</v>
      </c>
      <c r="E3" s="31"/>
      <c r="F3" s="31"/>
    </row>
    <row r="4" spans="1:6" ht="15.75" thickBot="1">
      <c r="A4" s="32" t="s">
        <v>2</v>
      </c>
      <c r="B4" s="34" t="s">
        <v>3</v>
      </c>
      <c r="C4" s="35"/>
      <c r="D4" s="35"/>
      <c r="E4" s="32" t="s">
        <v>4</v>
      </c>
      <c r="F4" s="32" t="s">
        <v>5</v>
      </c>
    </row>
    <row r="5" spans="1:6" ht="15.75" thickBot="1">
      <c r="A5" s="33"/>
      <c r="B5" s="2">
        <v>1</v>
      </c>
      <c r="C5" s="3">
        <v>2</v>
      </c>
      <c r="D5" s="4">
        <v>3</v>
      </c>
      <c r="E5" s="33"/>
      <c r="F5" s="33"/>
    </row>
    <row r="6" spans="1:6" ht="19.5" customHeight="1">
      <c r="A6" s="5" t="s">
        <v>6</v>
      </c>
      <c r="B6" s="36" t="s">
        <v>28</v>
      </c>
      <c r="C6" s="37"/>
      <c r="D6" s="37"/>
      <c r="E6" s="6" t="s">
        <v>7</v>
      </c>
      <c r="F6" s="7" t="s">
        <v>7</v>
      </c>
    </row>
    <row r="7" spans="1:6" ht="92.25" customHeight="1">
      <c r="A7" s="8" t="s">
        <v>8</v>
      </c>
      <c r="B7" s="27" t="s">
        <v>29</v>
      </c>
      <c r="C7" s="28"/>
      <c r="D7" s="38"/>
      <c r="E7" s="9"/>
      <c r="F7" s="10"/>
    </row>
    <row r="8" spans="1:6" ht="15.75" customHeight="1">
      <c r="A8" s="26" t="s">
        <v>30</v>
      </c>
      <c r="B8" s="27">
        <v>50</v>
      </c>
      <c r="C8" s="28"/>
      <c r="D8" s="28"/>
      <c r="E8" s="11" t="s">
        <v>7</v>
      </c>
      <c r="F8" s="12" t="s">
        <v>7</v>
      </c>
    </row>
    <row r="9" spans="1:6" ht="15.75" customHeight="1">
      <c r="A9" s="13" t="s">
        <v>9</v>
      </c>
      <c r="B9" s="14">
        <v>294.3</v>
      </c>
      <c r="C9" s="14">
        <v>303.13</v>
      </c>
      <c r="D9" s="14">
        <v>315.26</v>
      </c>
      <c r="E9" s="15">
        <f>(B9+C9+D9)/3</f>
        <v>304.23</v>
      </c>
      <c r="F9" s="16">
        <f>E9</f>
        <v>304.23</v>
      </c>
    </row>
    <row r="10" spans="1:6" ht="15.75" thickBot="1">
      <c r="A10" s="13" t="s">
        <v>10</v>
      </c>
      <c r="B10" s="15">
        <f>B8*B9</f>
        <v>14715</v>
      </c>
      <c r="C10" s="15">
        <f>B8*C9</f>
        <v>15156.5</v>
      </c>
      <c r="D10" s="15">
        <f>D9*B8</f>
        <v>15763</v>
      </c>
      <c r="E10" s="15">
        <f>E9*B8</f>
        <v>15211.5</v>
      </c>
      <c r="F10" s="16">
        <f>E10</f>
        <v>15211.5</v>
      </c>
    </row>
    <row r="11" spans="1:6">
      <c r="A11" s="5" t="s">
        <v>6</v>
      </c>
      <c r="B11" s="36" t="s">
        <v>31</v>
      </c>
      <c r="C11" s="37"/>
      <c r="D11" s="37"/>
      <c r="E11" s="6" t="s">
        <v>7</v>
      </c>
      <c r="F11" s="7" t="s">
        <v>7</v>
      </c>
    </row>
    <row r="12" spans="1:6" ht="150" customHeight="1">
      <c r="A12" s="8" t="s">
        <v>8</v>
      </c>
      <c r="B12" s="27" t="s">
        <v>32</v>
      </c>
      <c r="C12" s="28"/>
      <c r="D12" s="38"/>
      <c r="E12" s="9"/>
      <c r="F12" s="10"/>
    </row>
    <row r="13" spans="1:6" ht="16.5" customHeight="1">
      <c r="A13" s="26" t="s">
        <v>30</v>
      </c>
      <c r="B13" s="27">
        <v>10</v>
      </c>
      <c r="C13" s="28"/>
      <c r="D13" s="28"/>
      <c r="E13" s="11" t="s">
        <v>7</v>
      </c>
      <c r="F13" s="12" t="s">
        <v>7</v>
      </c>
    </row>
    <row r="14" spans="1:6" ht="15.75" customHeight="1">
      <c r="A14" s="13" t="s">
        <v>9</v>
      </c>
      <c r="B14" s="14">
        <v>4657.55</v>
      </c>
      <c r="C14" s="14">
        <v>4748.87</v>
      </c>
      <c r="D14" s="14">
        <v>4843.8500000000004</v>
      </c>
      <c r="E14" s="15">
        <f>(B14+C14+D14)/3</f>
        <v>4750.09</v>
      </c>
      <c r="F14" s="16">
        <f>E14</f>
        <v>4750.09</v>
      </c>
    </row>
    <row r="15" spans="1:6" ht="15.75" thickBot="1">
      <c r="A15" s="13" t="s">
        <v>10</v>
      </c>
      <c r="B15" s="15">
        <f>B13*B14</f>
        <v>46575.5</v>
      </c>
      <c r="C15" s="15">
        <f>B13*C14</f>
        <v>47488.7</v>
      </c>
      <c r="D15" s="15">
        <f>D14*B13</f>
        <v>48438.5</v>
      </c>
      <c r="E15" s="15">
        <f>E14*B13</f>
        <v>47500.9</v>
      </c>
      <c r="F15" s="16">
        <f>E15</f>
        <v>47500.9</v>
      </c>
    </row>
    <row r="16" spans="1:6">
      <c r="A16" s="5" t="s">
        <v>6</v>
      </c>
      <c r="B16" s="36" t="s">
        <v>33</v>
      </c>
      <c r="C16" s="37"/>
      <c r="D16" s="37"/>
      <c r="E16" s="6" t="s">
        <v>7</v>
      </c>
      <c r="F16" s="7" t="s">
        <v>7</v>
      </c>
    </row>
    <row r="17" spans="1:6" ht="60" customHeight="1">
      <c r="A17" s="8" t="s">
        <v>8</v>
      </c>
      <c r="B17" s="27" t="s">
        <v>34</v>
      </c>
      <c r="C17" s="28"/>
      <c r="D17" s="38"/>
      <c r="E17" s="9"/>
      <c r="F17" s="10"/>
    </row>
    <row r="18" spans="1:6">
      <c r="A18" s="26" t="s">
        <v>30</v>
      </c>
      <c r="B18" s="27">
        <v>60</v>
      </c>
      <c r="C18" s="28"/>
      <c r="D18" s="28"/>
      <c r="E18" s="11" t="s">
        <v>7</v>
      </c>
      <c r="F18" s="12" t="s">
        <v>7</v>
      </c>
    </row>
    <row r="19" spans="1:6" ht="15.75" customHeight="1">
      <c r="A19" s="13" t="s">
        <v>9</v>
      </c>
      <c r="B19" s="14">
        <v>895.67</v>
      </c>
      <c r="C19" s="14">
        <v>913.23</v>
      </c>
      <c r="D19" s="14">
        <v>931.5</v>
      </c>
      <c r="E19" s="15">
        <f>(B19+C19+D19)/3</f>
        <v>913.4666666666667</v>
      </c>
      <c r="F19" s="16">
        <f>E19</f>
        <v>913.4666666666667</v>
      </c>
    </row>
    <row r="20" spans="1:6" ht="15.75" thickBot="1">
      <c r="A20" s="13" t="s">
        <v>10</v>
      </c>
      <c r="B20" s="15">
        <f>B18*B19</f>
        <v>53740.2</v>
      </c>
      <c r="C20" s="15">
        <f>B18*C19</f>
        <v>54793.8</v>
      </c>
      <c r="D20" s="15">
        <f>D19*B18</f>
        <v>55890</v>
      </c>
      <c r="E20" s="15">
        <f>E19*B18</f>
        <v>54808</v>
      </c>
      <c r="F20" s="16">
        <f>E20</f>
        <v>54808</v>
      </c>
    </row>
    <row r="21" spans="1:6" ht="33" customHeight="1">
      <c r="A21" s="5" t="s">
        <v>6</v>
      </c>
      <c r="B21" s="36" t="s">
        <v>35</v>
      </c>
      <c r="C21" s="37"/>
      <c r="D21" s="37"/>
      <c r="E21" s="6" t="s">
        <v>7</v>
      </c>
      <c r="F21" s="7" t="s">
        <v>7</v>
      </c>
    </row>
    <row r="22" spans="1:6" ht="49.5" customHeight="1">
      <c r="A22" s="8" t="s">
        <v>8</v>
      </c>
      <c r="B22" s="27" t="s">
        <v>36</v>
      </c>
      <c r="C22" s="28"/>
      <c r="D22" s="38"/>
      <c r="E22" s="9"/>
      <c r="F22" s="10"/>
    </row>
    <row r="23" spans="1:6">
      <c r="A23" s="26" t="s">
        <v>30</v>
      </c>
      <c r="B23" s="27">
        <v>1</v>
      </c>
      <c r="C23" s="28"/>
      <c r="D23" s="28"/>
      <c r="E23" s="11" t="s">
        <v>7</v>
      </c>
      <c r="F23" s="12" t="s">
        <v>7</v>
      </c>
    </row>
    <row r="24" spans="1:6" ht="15" customHeight="1">
      <c r="A24" s="13" t="s">
        <v>9</v>
      </c>
      <c r="B24" s="14">
        <v>8906.86</v>
      </c>
      <c r="C24" s="14">
        <v>9081.5</v>
      </c>
      <c r="D24" s="14">
        <v>9263.1299999999992</v>
      </c>
      <c r="E24" s="15">
        <f>(B24+C24+D24)/3</f>
        <v>9083.83</v>
      </c>
      <c r="F24" s="16">
        <f>E24</f>
        <v>9083.83</v>
      </c>
    </row>
    <row r="25" spans="1:6" ht="15.75" thickBot="1">
      <c r="A25" s="13" t="s">
        <v>10</v>
      </c>
      <c r="B25" s="15">
        <f>B23*B24</f>
        <v>8906.86</v>
      </c>
      <c r="C25" s="15">
        <f>B23*C24</f>
        <v>9081.5</v>
      </c>
      <c r="D25" s="15">
        <f>D24*B23</f>
        <v>9263.1299999999992</v>
      </c>
      <c r="E25" s="15">
        <f>E24*B23</f>
        <v>9083.83</v>
      </c>
      <c r="F25" s="16">
        <f>E25</f>
        <v>9083.83</v>
      </c>
    </row>
    <row r="26" spans="1:6">
      <c r="A26" s="5" t="s">
        <v>6</v>
      </c>
      <c r="B26" s="36" t="s">
        <v>37</v>
      </c>
      <c r="C26" s="37"/>
      <c r="D26" s="37"/>
      <c r="E26" s="6" t="s">
        <v>7</v>
      </c>
      <c r="F26" s="7" t="s">
        <v>7</v>
      </c>
    </row>
    <row r="27" spans="1:6" ht="150.75" customHeight="1">
      <c r="A27" s="8" t="s">
        <v>8</v>
      </c>
      <c r="B27" s="27" t="s">
        <v>38</v>
      </c>
      <c r="C27" s="28"/>
      <c r="D27" s="38"/>
      <c r="E27" s="9"/>
      <c r="F27" s="10"/>
    </row>
    <row r="28" spans="1:6">
      <c r="A28" s="26" t="s">
        <v>30</v>
      </c>
      <c r="B28" s="27">
        <v>10</v>
      </c>
      <c r="C28" s="28"/>
      <c r="D28" s="28"/>
      <c r="E28" s="11" t="s">
        <v>7</v>
      </c>
      <c r="F28" s="12" t="s">
        <v>7</v>
      </c>
    </row>
    <row r="29" spans="1:6" ht="15" customHeight="1">
      <c r="A29" s="13" t="s">
        <v>9</v>
      </c>
      <c r="B29" s="14">
        <v>1919.3</v>
      </c>
      <c r="C29" s="14">
        <v>1956.93</v>
      </c>
      <c r="D29" s="14">
        <v>1996.07</v>
      </c>
      <c r="E29" s="15">
        <f>(B29+C29+D29)/3</f>
        <v>1957.4333333333334</v>
      </c>
      <c r="F29" s="16">
        <f>E29</f>
        <v>1957.4333333333334</v>
      </c>
    </row>
    <row r="30" spans="1:6" ht="15.75" thickBot="1">
      <c r="A30" s="13" t="s">
        <v>10</v>
      </c>
      <c r="B30" s="15">
        <f>B28*B29</f>
        <v>19193</v>
      </c>
      <c r="C30" s="15">
        <f>B28*C29</f>
        <v>19569.3</v>
      </c>
      <c r="D30" s="15">
        <f>D29*B28</f>
        <v>19960.7</v>
      </c>
      <c r="E30" s="15">
        <f>E29*B28</f>
        <v>19574.333333333336</v>
      </c>
      <c r="F30" s="16">
        <f>E30</f>
        <v>19574.333333333336</v>
      </c>
    </row>
    <row r="31" spans="1:6">
      <c r="A31" s="5" t="s">
        <v>6</v>
      </c>
      <c r="B31" s="36" t="s">
        <v>39</v>
      </c>
      <c r="C31" s="37"/>
      <c r="D31" s="37"/>
      <c r="E31" s="6" t="s">
        <v>7</v>
      </c>
      <c r="F31" s="7" t="s">
        <v>7</v>
      </c>
    </row>
    <row r="32" spans="1:6" ht="151.5" customHeight="1">
      <c r="A32" s="8" t="s">
        <v>8</v>
      </c>
      <c r="B32" s="27" t="s">
        <v>40</v>
      </c>
      <c r="C32" s="28"/>
      <c r="D32" s="38"/>
      <c r="E32" s="9"/>
      <c r="F32" s="10"/>
    </row>
    <row r="33" spans="1:6">
      <c r="A33" s="26" t="s">
        <v>30</v>
      </c>
      <c r="B33" s="27">
        <v>50</v>
      </c>
      <c r="C33" s="28"/>
      <c r="D33" s="28"/>
      <c r="E33" s="11" t="s">
        <v>7</v>
      </c>
      <c r="F33" s="12" t="s">
        <v>7</v>
      </c>
    </row>
    <row r="34" spans="1:6" ht="15.75" customHeight="1">
      <c r="A34" s="13" t="s">
        <v>9</v>
      </c>
      <c r="B34" s="14">
        <v>1108.3900000000001</v>
      </c>
      <c r="C34" s="14">
        <v>1130.1199999999999</v>
      </c>
      <c r="D34" s="14">
        <v>1152.73</v>
      </c>
      <c r="E34" s="15">
        <f>(B34+C34+D34)/3</f>
        <v>1130.4133333333334</v>
      </c>
      <c r="F34" s="16">
        <f>E34</f>
        <v>1130.4133333333334</v>
      </c>
    </row>
    <row r="35" spans="1:6" ht="15.75" thickBot="1">
      <c r="A35" s="13" t="s">
        <v>10</v>
      </c>
      <c r="B35" s="15">
        <f>B33*B34</f>
        <v>55419.500000000007</v>
      </c>
      <c r="C35" s="15">
        <f>B33*C34</f>
        <v>56505.999999999993</v>
      </c>
      <c r="D35" s="15">
        <f>D34*B33</f>
        <v>57636.5</v>
      </c>
      <c r="E35" s="15">
        <f>E34*B33</f>
        <v>56520.666666666672</v>
      </c>
      <c r="F35" s="16">
        <f>E35</f>
        <v>56520.666666666672</v>
      </c>
    </row>
    <row r="36" spans="1:6">
      <c r="A36" s="5" t="s">
        <v>6</v>
      </c>
      <c r="B36" s="36" t="s">
        <v>41</v>
      </c>
      <c r="C36" s="37"/>
      <c r="D36" s="37"/>
      <c r="E36" s="6" t="s">
        <v>7</v>
      </c>
      <c r="F36" s="7" t="s">
        <v>7</v>
      </c>
    </row>
    <row r="37" spans="1:6" ht="47.25" customHeight="1">
      <c r="A37" s="8" t="s">
        <v>8</v>
      </c>
      <c r="B37" s="27" t="s">
        <v>42</v>
      </c>
      <c r="C37" s="28"/>
      <c r="D37" s="38"/>
      <c r="E37" s="9"/>
      <c r="F37" s="10"/>
    </row>
    <row r="38" spans="1:6">
      <c r="A38" s="26" t="s">
        <v>30</v>
      </c>
      <c r="B38" s="27">
        <v>2</v>
      </c>
      <c r="C38" s="28"/>
      <c r="D38" s="28"/>
      <c r="E38" s="11" t="s">
        <v>7</v>
      </c>
      <c r="F38" s="12" t="s">
        <v>7</v>
      </c>
    </row>
    <row r="39" spans="1:6" ht="16.5" customHeight="1">
      <c r="A39" s="13" t="s">
        <v>9</v>
      </c>
      <c r="B39" s="14">
        <v>210.74</v>
      </c>
      <c r="C39" s="14">
        <v>214.87</v>
      </c>
      <c r="D39" s="14">
        <v>219.17</v>
      </c>
      <c r="E39" s="15">
        <f>(B39+C39+D39)/3</f>
        <v>214.92666666666665</v>
      </c>
      <c r="F39" s="16">
        <f>E39</f>
        <v>214.92666666666665</v>
      </c>
    </row>
    <row r="40" spans="1:6" ht="15.75" thickBot="1">
      <c r="A40" s="13" t="s">
        <v>10</v>
      </c>
      <c r="B40" s="15">
        <f>B38*B39</f>
        <v>421.48</v>
      </c>
      <c r="C40" s="15">
        <f>B38*C39</f>
        <v>429.74</v>
      </c>
      <c r="D40" s="15">
        <f>D39*B38</f>
        <v>438.34</v>
      </c>
      <c r="E40" s="15">
        <f>E39*B38</f>
        <v>429.8533333333333</v>
      </c>
      <c r="F40" s="16">
        <f>E40</f>
        <v>429.8533333333333</v>
      </c>
    </row>
    <row r="41" spans="1:6">
      <c r="A41" s="5" t="s">
        <v>6</v>
      </c>
      <c r="B41" s="36" t="s">
        <v>43</v>
      </c>
      <c r="C41" s="37"/>
      <c r="D41" s="37"/>
      <c r="E41" s="6" t="s">
        <v>7</v>
      </c>
      <c r="F41" s="7" t="s">
        <v>7</v>
      </c>
    </row>
    <row r="42" spans="1:6" ht="66" customHeight="1">
      <c r="A42" s="8" t="s">
        <v>8</v>
      </c>
      <c r="B42" s="27" t="s">
        <v>44</v>
      </c>
      <c r="C42" s="28"/>
      <c r="D42" s="38"/>
      <c r="E42" s="9"/>
      <c r="F42" s="10"/>
    </row>
    <row r="43" spans="1:6">
      <c r="A43" s="26" t="s">
        <v>30</v>
      </c>
      <c r="B43" s="27">
        <v>12</v>
      </c>
      <c r="C43" s="28"/>
      <c r="D43" s="28"/>
      <c r="E43" s="11" t="s">
        <v>7</v>
      </c>
      <c r="F43" s="12" t="s">
        <v>7</v>
      </c>
    </row>
    <row r="44" spans="1:6" ht="15" customHeight="1">
      <c r="A44" s="13" t="s">
        <v>9</v>
      </c>
      <c r="B44" s="14">
        <v>895.67</v>
      </c>
      <c r="C44" s="14">
        <v>913.23</v>
      </c>
      <c r="D44" s="14">
        <v>931.5</v>
      </c>
      <c r="E44" s="15">
        <f>(B44+C44+D44)/3</f>
        <v>913.4666666666667</v>
      </c>
      <c r="F44" s="16">
        <f>E44</f>
        <v>913.4666666666667</v>
      </c>
    </row>
    <row r="45" spans="1:6" ht="15.75" thickBot="1">
      <c r="A45" s="13" t="s">
        <v>10</v>
      </c>
      <c r="B45" s="15">
        <f>B43*B44</f>
        <v>10748.039999999999</v>
      </c>
      <c r="C45" s="15">
        <f>B43*C44</f>
        <v>10958.76</v>
      </c>
      <c r="D45" s="15">
        <f>D44*B43</f>
        <v>11178</v>
      </c>
      <c r="E45" s="15">
        <f>E44*B43</f>
        <v>10961.6</v>
      </c>
      <c r="F45" s="16">
        <f>E45</f>
        <v>10961.6</v>
      </c>
    </row>
    <row r="46" spans="1:6" ht="25.5" customHeight="1">
      <c r="A46" s="5" t="s">
        <v>6</v>
      </c>
      <c r="B46" s="36" t="s">
        <v>45</v>
      </c>
      <c r="C46" s="37"/>
      <c r="D46" s="39"/>
      <c r="E46" s="6" t="s">
        <v>7</v>
      </c>
      <c r="F46" s="7" t="s">
        <v>7</v>
      </c>
    </row>
    <row r="47" spans="1:6" ht="63" customHeight="1">
      <c r="A47" s="8" t="s">
        <v>8</v>
      </c>
      <c r="B47" s="27" t="s">
        <v>46</v>
      </c>
      <c r="C47" s="28"/>
      <c r="D47" s="38"/>
      <c r="E47" s="9"/>
      <c r="F47" s="10"/>
    </row>
    <row r="48" spans="1:6">
      <c r="A48" s="26" t="s">
        <v>30</v>
      </c>
      <c r="B48" s="27">
        <v>1</v>
      </c>
      <c r="C48" s="28"/>
      <c r="D48" s="28"/>
      <c r="E48" s="11" t="s">
        <v>7</v>
      </c>
      <c r="F48" s="12" t="s">
        <v>7</v>
      </c>
    </row>
    <row r="49" spans="1:6" ht="15" customHeight="1">
      <c r="A49" s="13" t="s">
        <v>9</v>
      </c>
      <c r="B49" s="14">
        <v>7439.76</v>
      </c>
      <c r="C49" s="14">
        <v>7585.64</v>
      </c>
      <c r="D49" s="14">
        <v>7737.35</v>
      </c>
      <c r="E49" s="15">
        <f>(B49+C49+D49)/3</f>
        <v>7587.583333333333</v>
      </c>
      <c r="F49" s="16">
        <f>E49</f>
        <v>7587.583333333333</v>
      </c>
    </row>
    <row r="50" spans="1:6" ht="15.75" thickBot="1">
      <c r="A50" s="13" t="s">
        <v>10</v>
      </c>
      <c r="B50" s="15">
        <f>B48*B49</f>
        <v>7439.76</v>
      </c>
      <c r="C50" s="15">
        <f>B48*C49</f>
        <v>7585.64</v>
      </c>
      <c r="D50" s="15">
        <f>D49*B48</f>
        <v>7737.35</v>
      </c>
      <c r="E50" s="15">
        <f>E49*B48</f>
        <v>7587.583333333333</v>
      </c>
      <c r="F50" s="16">
        <f>E50</f>
        <v>7587.583333333333</v>
      </c>
    </row>
    <row r="51" spans="1:6">
      <c r="A51" s="5" t="s">
        <v>6</v>
      </c>
      <c r="B51" s="36" t="s">
        <v>47</v>
      </c>
      <c r="C51" s="37"/>
      <c r="D51" s="37"/>
      <c r="E51" s="6" t="s">
        <v>7</v>
      </c>
      <c r="F51" s="7" t="s">
        <v>7</v>
      </c>
    </row>
    <row r="52" spans="1:6" ht="135" customHeight="1">
      <c r="A52" s="8" t="s">
        <v>8</v>
      </c>
      <c r="B52" s="27" t="s">
        <v>48</v>
      </c>
      <c r="C52" s="28"/>
      <c r="D52" s="38"/>
      <c r="E52" s="9"/>
      <c r="F52" s="10"/>
    </row>
    <row r="53" spans="1:6">
      <c r="A53" s="26" t="s">
        <v>30</v>
      </c>
      <c r="B53" s="27">
        <v>1</v>
      </c>
      <c r="C53" s="28"/>
      <c r="D53" s="28"/>
      <c r="E53" s="11" t="s">
        <v>7</v>
      </c>
      <c r="F53" s="12" t="s">
        <v>7</v>
      </c>
    </row>
    <row r="54" spans="1:6" ht="15.75" customHeight="1">
      <c r="A54" s="13" t="s">
        <v>9</v>
      </c>
      <c r="B54" s="14">
        <v>10057.290000000001</v>
      </c>
      <c r="C54" s="14">
        <v>10254.49</v>
      </c>
      <c r="D54" s="14">
        <v>10459.58</v>
      </c>
      <c r="E54" s="15">
        <f>(B54+C54+D54)/3</f>
        <v>10257.120000000001</v>
      </c>
      <c r="F54" s="16">
        <f>E54</f>
        <v>10257.120000000001</v>
      </c>
    </row>
    <row r="55" spans="1:6" ht="15.75" thickBot="1">
      <c r="A55" s="13" t="s">
        <v>10</v>
      </c>
      <c r="B55" s="15">
        <f>B53*B54</f>
        <v>10057.290000000001</v>
      </c>
      <c r="C55" s="15">
        <f>B53*C54</f>
        <v>10254.49</v>
      </c>
      <c r="D55" s="15">
        <f>D54*B53</f>
        <v>10459.58</v>
      </c>
      <c r="E55" s="15">
        <f>E54*B53</f>
        <v>10257.120000000001</v>
      </c>
      <c r="F55" s="16">
        <f>E55</f>
        <v>10257.120000000001</v>
      </c>
    </row>
    <row r="56" spans="1:6">
      <c r="A56" s="5" t="s">
        <v>6</v>
      </c>
      <c r="B56" s="36" t="s">
        <v>49</v>
      </c>
      <c r="C56" s="37"/>
      <c r="D56" s="37"/>
      <c r="E56" s="6" t="s">
        <v>7</v>
      </c>
      <c r="F56" s="7" t="s">
        <v>7</v>
      </c>
    </row>
    <row r="57" spans="1:6" ht="23.25" customHeight="1">
      <c r="A57" s="8" t="s">
        <v>8</v>
      </c>
      <c r="B57" s="27" t="s">
        <v>50</v>
      </c>
      <c r="C57" s="28"/>
      <c r="D57" s="38"/>
      <c r="E57" s="9"/>
      <c r="F57" s="10"/>
    </row>
    <row r="58" spans="1:6" ht="15" customHeight="1">
      <c r="A58" s="26" t="s">
        <v>51</v>
      </c>
      <c r="B58" s="27">
        <v>10</v>
      </c>
      <c r="C58" s="28"/>
      <c r="D58" s="28"/>
      <c r="E58" s="11" t="s">
        <v>7</v>
      </c>
      <c r="F58" s="12" t="s">
        <v>7</v>
      </c>
    </row>
    <row r="59" spans="1:6" ht="15" customHeight="1">
      <c r="A59" s="13" t="s">
        <v>9</v>
      </c>
      <c r="B59" s="14">
        <v>70.38</v>
      </c>
      <c r="C59" s="14">
        <v>71.760000000000005</v>
      </c>
      <c r="D59" s="14">
        <v>73.2</v>
      </c>
      <c r="E59" s="15">
        <f>(B59+C59+D59)/3</f>
        <v>71.779999999999987</v>
      </c>
      <c r="F59" s="16">
        <f>E59</f>
        <v>71.779999999999987</v>
      </c>
    </row>
    <row r="60" spans="1:6">
      <c r="A60" s="13" t="s">
        <v>10</v>
      </c>
      <c r="B60" s="15">
        <f>B58*B59</f>
        <v>703.8</v>
      </c>
      <c r="C60" s="15">
        <f>B58*C59</f>
        <v>717.6</v>
      </c>
      <c r="D60" s="15">
        <f>D59*B58</f>
        <v>732</v>
      </c>
      <c r="E60" s="15">
        <f>E59*B58</f>
        <v>717.79999999999984</v>
      </c>
      <c r="F60" s="16">
        <f>E60</f>
        <v>717.79999999999984</v>
      </c>
    </row>
    <row r="61" spans="1:6">
      <c r="A61" s="17" t="s">
        <v>11</v>
      </c>
      <c r="B61" s="15">
        <f>B10+B15+B20+B25+B30+B35+B40+B45+B50+B55+B60</f>
        <v>227920.43000000002</v>
      </c>
      <c r="C61" s="15">
        <f>C10+C15+C20+C25+C30+C35+C40+C45+C50+C55+C60</f>
        <v>232542.03</v>
      </c>
      <c r="D61" s="15">
        <f>D10+D15+D20+D25+D30+D35+D40+D45+D50+D55+D60</f>
        <v>237497.1</v>
      </c>
      <c r="E61" s="15">
        <f>E10+E15+E20+E25+E30+E35+E40+E45+E50+E55+E60</f>
        <v>232653.18666666665</v>
      </c>
      <c r="F61" s="15">
        <f>(B61+C61+D61)/3</f>
        <v>232653.18666666668</v>
      </c>
    </row>
    <row r="62" spans="1:6" ht="9.75" customHeight="1"/>
    <row r="63" spans="1:6" ht="18.75" customHeight="1">
      <c r="A63" s="1" t="s">
        <v>52</v>
      </c>
      <c r="B63" s="1"/>
      <c r="C63" s="1"/>
      <c r="D63" s="1"/>
      <c r="E63" s="1"/>
      <c r="F63" s="1"/>
    </row>
    <row r="64" spans="1:6" ht="21.75" customHeight="1">
      <c r="A64" s="52" t="s">
        <v>53</v>
      </c>
      <c r="B64" s="52"/>
      <c r="C64" s="52"/>
      <c r="D64" s="52"/>
      <c r="E64" s="1"/>
      <c r="F64" s="1"/>
    </row>
    <row r="65" spans="1:6" ht="21.75" customHeight="1">
      <c r="A65" s="40" t="s">
        <v>12</v>
      </c>
      <c r="B65" s="40"/>
      <c r="C65" s="40"/>
      <c r="D65" s="40"/>
      <c r="E65" s="40"/>
      <c r="F65" s="40"/>
    </row>
    <row r="66" spans="1:6" ht="24.75" customHeight="1">
      <c r="A66" s="40"/>
      <c r="B66" s="40"/>
      <c r="C66" s="40"/>
      <c r="D66" s="40"/>
      <c r="E66" s="40"/>
      <c r="F66" s="40"/>
    </row>
    <row r="67" spans="1:6" ht="15.75" thickBot="1">
      <c r="A67" s="18"/>
      <c r="B67" s="18"/>
      <c r="C67" s="18"/>
      <c r="D67" s="18"/>
      <c r="E67" s="18"/>
      <c r="F67" s="18"/>
    </row>
    <row r="68" spans="1:6" ht="30.75" thickBot="1">
      <c r="A68" s="19" t="s">
        <v>13</v>
      </c>
      <c r="B68" s="20" t="s">
        <v>14</v>
      </c>
      <c r="C68" s="21" t="s">
        <v>15</v>
      </c>
      <c r="D68" s="34" t="s">
        <v>16</v>
      </c>
      <c r="E68" s="41"/>
      <c r="F68" s="19" t="s">
        <v>17</v>
      </c>
    </row>
    <row r="69" spans="1:6">
      <c r="A69" s="32">
        <v>1</v>
      </c>
      <c r="B69" s="42" t="s">
        <v>55</v>
      </c>
      <c r="C69" s="32" t="s">
        <v>56</v>
      </c>
      <c r="D69" s="44" t="s">
        <v>57</v>
      </c>
      <c r="E69" s="45"/>
      <c r="F69" s="32" t="s">
        <v>58</v>
      </c>
    </row>
    <row r="70" spans="1:6" ht="15.75" thickBot="1">
      <c r="A70" s="33"/>
      <c r="B70" s="43"/>
      <c r="C70" s="33"/>
      <c r="D70" s="46"/>
      <c r="E70" s="47"/>
      <c r="F70" s="33"/>
    </row>
    <row r="71" spans="1:6" ht="13.5" customHeight="1">
      <c r="A71" s="32">
        <v>2</v>
      </c>
      <c r="B71" s="50" t="s">
        <v>59</v>
      </c>
      <c r="C71" s="50" t="s">
        <v>60</v>
      </c>
      <c r="D71" s="44" t="s">
        <v>61</v>
      </c>
      <c r="E71" s="45"/>
      <c r="F71" s="32" t="s">
        <v>62</v>
      </c>
    </row>
    <row r="72" spans="1:6" ht="18.75" customHeight="1" thickBot="1">
      <c r="A72" s="33"/>
      <c r="B72" s="51"/>
      <c r="C72" s="51"/>
      <c r="D72" s="46"/>
      <c r="E72" s="47"/>
      <c r="F72" s="33"/>
    </row>
    <row r="73" spans="1:6" ht="17.25" customHeight="1">
      <c r="A73" s="32">
        <v>3</v>
      </c>
      <c r="B73" s="50" t="s">
        <v>63</v>
      </c>
      <c r="C73" s="50" t="s">
        <v>64</v>
      </c>
      <c r="D73" s="44" t="s">
        <v>65</v>
      </c>
      <c r="E73" s="45"/>
      <c r="F73" s="32" t="s">
        <v>66</v>
      </c>
    </row>
    <row r="74" spans="1:6" ht="15.75" thickBot="1">
      <c r="A74" s="33"/>
      <c r="B74" s="51"/>
      <c r="C74" s="51"/>
      <c r="D74" s="46"/>
      <c r="E74" s="47"/>
      <c r="F74" s="33"/>
    </row>
    <row r="75" spans="1:6">
      <c r="A75" s="22"/>
      <c r="B75" s="23"/>
      <c r="C75" s="23"/>
      <c r="D75" s="22"/>
      <c r="E75" s="22"/>
      <c r="F75" s="22"/>
    </row>
    <row r="76" spans="1:6" ht="26.25" customHeight="1">
      <c r="A76" s="48" t="s">
        <v>18</v>
      </c>
      <c r="B76" s="48"/>
      <c r="C76" s="48"/>
      <c r="D76" s="48"/>
      <c r="E76" s="48"/>
      <c r="F76" s="48"/>
    </row>
    <row r="77" spans="1:6" ht="23.25" customHeight="1">
      <c r="A77" s="48"/>
      <c r="B77" s="48"/>
      <c r="C77" s="48"/>
      <c r="D77" s="48"/>
      <c r="E77" s="48"/>
      <c r="F77" s="48"/>
    </row>
    <row r="78" spans="1:6" ht="9" customHeight="1">
      <c r="A78" s="24"/>
      <c r="B78" s="24"/>
      <c r="C78" s="24"/>
      <c r="D78" s="24"/>
      <c r="E78" s="1"/>
      <c r="F78" s="1"/>
    </row>
    <row r="79" spans="1:6">
      <c r="A79" s="25" t="s">
        <v>19</v>
      </c>
      <c r="B79" s="1"/>
      <c r="C79" s="1"/>
      <c r="D79" s="1"/>
      <c r="E79" s="1"/>
      <c r="F79" s="1"/>
    </row>
    <row r="80" spans="1:6" ht="21" customHeight="1">
      <c r="A80" s="1" t="s">
        <v>20</v>
      </c>
      <c r="B80" s="1"/>
      <c r="C80" s="1"/>
      <c r="D80" s="1"/>
      <c r="E80" s="1"/>
      <c r="F80" s="1"/>
    </row>
    <row r="81" spans="1:6">
      <c r="A81" s="1"/>
      <c r="B81" s="1"/>
      <c r="C81" s="1" t="s">
        <v>21</v>
      </c>
      <c r="D81" s="1"/>
      <c r="E81" s="1"/>
      <c r="F81" s="1"/>
    </row>
    <row r="82" spans="1:6">
      <c r="A82" s="1" t="s">
        <v>22</v>
      </c>
      <c r="B82" s="1"/>
      <c r="C82" s="1"/>
      <c r="D82" s="1"/>
      <c r="E82" s="1"/>
      <c r="F82" s="1"/>
    </row>
    <row r="83" spans="1:6">
      <c r="A83" s="1"/>
      <c r="B83" s="1"/>
      <c r="C83" s="1"/>
      <c r="D83" s="1"/>
      <c r="E83" s="1"/>
      <c r="F83" s="1"/>
    </row>
    <row r="84" spans="1:6">
      <c r="A84" s="1" t="s">
        <v>54</v>
      </c>
      <c r="B84" s="1"/>
      <c r="C84" s="1"/>
      <c r="D84" s="1"/>
      <c r="E84" s="1"/>
      <c r="F84" s="1"/>
    </row>
    <row r="85" spans="1:6" ht="6.75" customHeight="1">
      <c r="A85" s="1"/>
      <c r="B85" s="1"/>
      <c r="C85" s="1"/>
      <c r="D85" s="1"/>
      <c r="E85" s="1"/>
      <c r="F85" s="1"/>
    </row>
    <row r="86" spans="1:6">
      <c r="A86" s="1" t="s">
        <v>23</v>
      </c>
      <c r="B86" s="1"/>
      <c r="C86" s="1"/>
      <c r="D86" s="1"/>
      <c r="E86" s="1"/>
      <c r="F86" s="1"/>
    </row>
    <row r="87" spans="1:6">
      <c r="A87" s="49" t="s">
        <v>24</v>
      </c>
      <c r="B87" s="49"/>
      <c r="C87" s="49"/>
      <c r="D87" s="49"/>
      <c r="E87" s="1"/>
      <c r="F87" s="1"/>
    </row>
    <row r="88" spans="1:6">
      <c r="A88" s="1" t="s">
        <v>25</v>
      </c>
      <c r="B88" s="1"/>
      <c r="C88" s="1"/>
      <c r="D88" s="1"/>
      <c r="E88" s="1"/>
      <c r="F88" s="1"/>
    </row>
    <row r="89" spans="1:6">
      <c r="A89" s="1" t="s">
        <v>26</v>
      </c>
      <c r="B89" s="1"/>
      <c r="C89" s="1"/>
      <c r="D89" s="1"/>
      <c r="E89" s="1"/>
      <c r="F89" s="1"/>
    </row>
    <row r="90" spans="1:6">
      <c r="A90" s="1"/>
      <c r="B90" s="1"/>
      <c r="C90" s="1"/>
      <c r="D90" s="1"/>
      <c r="E90" s="1"/>
      <c r="F90" s="1"/>
    </row>
  </sheetData>
  <mergeCells count="60">
    <mergeCell ref="A64:D64"/>
    <mergeCell ref="A76:F77"/>
    <mergeCell ref="A87:D87"/>
    <mergeCell ref="A71:A72"/>
    <mergeCell ref="B71:B72"/>
    <mergeCell ref="C71:C72"/>
    <mergeCell ref="D71:E72"/>
    <mergeCell ref="F71:F72"/>
    <mergeCell ref="A73:A74"/>
    <mergeCell ref="B73:B74"/>
    <mergeCell ref="C73:C74"/>
    <mergeCell ref="D73:E74"/>
    <mergeCell ref="F73:F74"/>
    <mergeCell ref="A65:F66"/>
    <mergeCell ref="D68:E68"/>
    <mergeCell ref="A69:A70"/>
    <mergeCell ref="B69:B70"/>
    <mergeCell ref="C69:C70"/>
    <mergeCell ref="D69:E70"/>
    <mergeCell ref="F69:F70"/>
    <mergeCell ref="B56:D56"/>
    <mergeCell ref="B57:D57"/>
    <mergeCell ref="B58:D58"/>
    <mergeCell ref="B53:D53"/>
    <mergeCell ref="B36:D36"/>
    <mergeCell ref="B37:D37"/>
    <mergeCell ref="B38:D38"/>
    <mergeCell ref="B41:D41"/>
    <mergeCell ref="B42:D42"/>
    <mergeCell ref="B43:D43"/>
    <mergeCell ref="B46:D46"/>
    <mergeCell ref="B47:D47"/>
    <mergeCell ref="B48:D48"/>
    <mergeCell ref="B51:D51"/>
    <mergeCell ref="B52:D52"/>
    <mergeCell ref="B33:D33"/>
    <mergeCell ref="B16:D16"/>
    <mergeCell ref="B17:D17"/>
    <mergeCell ref="B18:D18"/>
    <mergeCell ref="B21:D21"/>
    <mergeCell ref="B22:D22"/>
    <mergeCell ref="B23:D23"/>
    <mergeCell ref="B26:D26"/>
    <mergeCell ref="B27:D27"/>
    <mergeCell ref="B28:D28"/>
    <mergeCell ref="B31:D31"/>
    <mergeCell ref="B32:D32"/>
    <mergeCell ref="B13:D13"/>
    <mergeCell ref="A1:F1"/>
    <mergeCell ref="A2:F2"/>
    <mergeCell ref="D3:F3"/>
    <mergeCell ref="A4:A5"/>
    <mergeCell ref="B4:D4"/>
    <mergeCell ref="E4:E5"/>
    <mergeCell ref="F4:F5"/>
    <mergeCell ref="B6:D6"/>
    <mergeCell ref="B7:D7"/>
    <mergeCell ref="B8:D8"/>
    <mergeCell ref="B11:D11"/>
    <mergeCell ref="B12:D12"/>
  </mergeCells>
  <pageMargins left="0.70866141732283472" right="0.70866141732283472" top="0.74803149606299213" bottom="0.74803149606299213" header="0.31496062992125984" footer="0.31496062992125984"/>
  <pageSetup paperSize="9" orientation="landscape" horizontalDpi="180" verticalDpi="180" r:id="rId1"/>
</worksheet>
</file>

<file path=xl/worksheets/sheet2.xml><?xml version="1.0" encoding="utf-8"?>
<worksheet xmlns="http://schemas.openxmlformats.org/spreadsheetml/2006/main" xmlns:r="http://schemas.openxmlformats.org/officeDocument/2006/relationships">
  <dimension ref="A1"/>
  <sheetViews>
    <sheetView workbookViewId="0">
      <selection sqref="A1:G28"/>
    </sheetView>
  </sheetViews>
  <sheetFormatPr defaultRowHeight="15"/>
  <sheetData/>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2013-02-12T06:13:47Z</dcterms:modified>
</cp:coreProperties>
</file>